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3870" windowHeight="5250" tabRatio="878" activeTab="1"/>
  </bookViews>
  <sheets>
    <sheet name="รายจ่าย" sheetId="1" r:id="rId1"/>
    <sheet name="เงินรายได้" sheetId="2" r:id="rId2"/>
  </sheets>
  <definedNames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<sst xmlns="http://schemas.openxmlformats.org/spreadsheetml/2006/main" count="81" uniqueCount="48">
  <si>
    <t>รายการ</t>
  </si>
  <si>
    <t>รวมทั้งสิ้น</t>
  </si>
  <si>
    <t>% การเบิกจ่าย</t>
  </si>
  <si>
    <t>งบกลางคณะ</t>
  </si>
  <si>
    <t>ปกติ</t>
  </si>
  <si>
    <t>ปี 2558</t>
  </si>
  <si>
    <t>มหาวิทยาลัยเทคโนโลยีราชมงคลพระนคร</t>
  </si>
  <si>
    <t>ปี 2557</t>
  </si>
  <si>
    <t>โอนเปลี่ยนแปลง</t>
  </si>
  <si>
    <t>แผนการเบิกจ่าย</t>
  </si>
  <si>
    <t>% ตามแผน</t>
  </si>
  <si>
    <t>เพิ่ม-ลด% จากแผนเบิกจ่าย</t>
  </si>
  <si>
    <t>เพิ่ม-ลด% จากปี 2557</t>
  </si>
  <si>
    <t>(1)</t>
  </si>
  <si>
    <t>(2)</t>
  </si>
  <si>
    <t>(3)</t>
  </si>
  <si>
    <t>(5)</t>
  </si>
  <si>
    <t>(7)</t>
  </si>
  <si>
    <t>(8)= (5)-(7)</t>
  </si>
  <si>
    <t>(9)</t>
  </si>
  <si>
    <t>(10)=(5)-(9)</t>
  </si>
  <si>
    <t>1. แผนงานบุคลากรภาครัฐ</t>
  </si>
  <si>
    <t xml:space="preserve">    -  งบดำเนินงาน</t>
  </si>
  <si>
    <t xml:space="preserve">    -  งบลงทุน</t>
  </si>
  <si>
    <t xml:space="preserve">    -  งบอุดหนุน</t>
  </si>
  <si>
    <t xml:space="preserve">    -  งบรายจ่ายอื่น</t>
  </si>
  <si>
    <t>4. แผนงานบูรณาการส่งเสริมการวิจัยและพัฒนา</t>
  </si>
  <si>
    <t>งบบริหารจัดการ</t>
  </si>
  <si>
    <t>รวมเบิกจ่ายจริงทั้งสิ้น</t>
  </si>
  <si>
    <t>% การเบิกจ่ายจริง</t>
  </si>
  <si>
    <t>(6)</t>
  </si>
  <si>
    <t>(4) = (7)-(5)-(6)</t>
  </si>
  <si>
    <t>(8) = (7)*100/(1)</t>
  </si>
  <si>
    <t>(9)=(8)-(3)</t>
  </si>
  <si>
    <t>งบกลางบริหารจัดการฯ</t>
  </si>
  <si>
    <t>ปี 2561</t>
  </si>
  <si>
    <t>จัดสรรปี 2561</t>
  </si>
  <si>
    <t>เบิกจ่ายจริงปี 2561</t>
  </si>
  <si>
    <t>3. แผนงานพื้นฐานด้านการแก้ไขปัญหาความยากจนฯ - ผลงานทำนุฯ</t>
  </si>
  <si>
    <t>2. แผนงานพื้นฐานด้านการพัฒนาฯ</t>
  </si>
  <si>
    <t>สรุปรายงานการใช้จ่ายงบประมาณประจำปี พ.ศ. 2561  ณ ไตรมาสที่ 3  (1 ตุลาคม 2560 – 31 พฤษภาคม 2561)</t>
  </si>
  <si>
    <t>ปี 2559</t>
  </si>
  <si>
    <t>การเบิกจ่ายจริงปี 2561</t>
  </si>
  <si>
    <t>เพิ่ม-ลด% จากปี 2560</t>
  </si>
  <si>
    <t>(4)</t>
  </si>
  <si>
    <t>(6)=(5)-(3)</t>
  </si>
  <si>
    <t>2. แผนงานพื้นฐาน</t>
  </si>
  <si>
    <t>3. แผนงานด้านการแก้ไขปัญหาความยากจน ลดความเหลื่อมล้ำและสร้างการเติบโตจากภายใน - ผลงานทำนุบำรุงศิลปวัฒนธรรม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</si>
</sst>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_-* #,##0_-;\-* #,##0_-;_-* &quot;-&quot;??_-;_-@_-"/>
    <numFmt numFmtId="182" formatCode="_-* #,##0.0_-;\-* #,##0.0_-;_-* &quot;-&quot;??_-;_-@_-"/>
    <numFmt numFmtId="183" formatCode="0.0"/>
    <numFmt numFmtId="184" formatCode="#,##0.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"/>
    <numFmt numFmtId="189" formatCode="0.0000"/>
    <numFmt numFmtId="190" formatCode="0.0000000"/>
    <numFmt numFmtId="191" formatCode="#,##0.00000000000000"/>
    <numFmt numFmtId="192" formatCode="#,##0.0000000000000"/>
    <numFmt numFmtId="193" formatCode="#,##0.000000000000"/>
    <numFmt numFmtId="194" formatCode="#,##0.00000000000"/>
    <numFmt numFmtId="195" formatCode="#,##0.000000000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  <numFmt numFmtId="203" formatCode="#,##0.000000000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0.00000000"/>
    <numFmt numFmtId="209" formatCode="_-* #,##0.0000_-;\-* #,##0.0000_-;_-* &quot;-&quot;????_-;_-@_-"/>
    <numFmt numFmtId="210" formatCode="0.000000000000"/>
    <numFmt numFmtId="211" formatCode="0.00000000000"/>
    <numFmt numFmtId="212" formatCode="0.0000000000"/>
    <numFmt numFmtId="213" formatCode="0.000000000"/>
    <numFmt numFmtId="214" formatCode="0.00000000000000"/>
    <numFmt numFmtId="215" formatCode="0.0000000000000"/>
    <numFmt numFmtId="216" formatCode="_(* #,##0.0000_);_(* \(#,##0.0000\);_(* &quot;-&quot;??_);_(@_)"/>
    <numFmt numFmtId="217" formatCode="_(* #,##0_);_(* \(#,##0\);_(* &quot;-&quot;??_);_(@_)"/>
    <numFmt numFmtId="218" formatCode="_(* #,##0.000000_);_(* \(#,##0.000000\);_(* &quot;-&quot;??_);_(@_)"/>
    <numFmt numFmtId="219" formatCode="_-* #,##0.000000_-;\-* #,##0.000000_-;_-* &quot;-&quot;??_-;_-@_-"/>
    <numFmt numFmtId="220" formatCode="_(* #,##0.000_);_(* \(#,##0.000\);_(* &quot;-&quot;??_);_(@_)"/>
    <numFmt numFmtId="221" formatCode="_(* #,##0.0_);_(* \(#,##0.0\);_(* &quot;-&quot;?_);_(@_)"/>
    <numFmt numFmtId="222" formatCode="_-* #,##0.00000_-;\-* #,##0.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_-;\-* #,##0.0_-;_-* &quot;-&quot;?_-;_-@_-"/>
    <numFmt numFmtId="226" formatCode="_-* #,##0.00_-;\-* #,##0.00_-;_-* &quot;-&quot;?_-;_-@_-"/>
    <numFmt numFmtId="227" formatCode="\฿#,##0;\-\฿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21" borderId="2" applyNumberFormat="0" applyAlignment="0" applyProtection="0"/>
    <xf numFmtId="0" fontId="23" fillId="0" borderId="6" applyNumberFormat="0" applyFill="0" applyAlignment="0" applyProtection="0"/>
    <xf numFmtId="0" fontId="30" fillId="4" borderId="0" applyNumberFormat="0" applyBorder="0" applyAlignment="0" applyProtection="0"/>
    <xf numFmtId="0" fontId="42" fillId="0" borderId="0">
      <alignment/>
      <protection/>
    </xf>
    <xf numFmtId="0" fontId="31" fillId="7" borderId="1" applyNumberFormat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8" applyNumberFormat="0" applyAlignment="0" applyProtection="0"/>
    <xf numFmtId="0" fontId="0" fillId="23" borderId="7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2" fontId="40" fillId="0" borderId="0" xfId="0" applyNumberFormat="1" applyFont="1" applyFill="1" applyAlignment="1">
      <alignment vertical="center"/>
    </xf>
    <xf numFmtId="43" fontId="40" fillId="0" borderId="0" xfId="0" applyNumberFormat="1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7" fillId="24" borderId="10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center" vertical="top" wrapText="1"/>
    </xf>
    <xf numFmtId="0" fontId="37" fillId="24" borderId="12" xfId="0" applyFont="1" applyFill="1" applyBorder="1" applyAlignment="1" quotePrefix="1">
      <alignment horizontal="center" vertical="top" wrapText="1"/>
    </xf>
    <xf numFmtId="0" fontId="37" fillId="24" borderId="13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justify"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2" fontId="39" fillId="0" borderId="13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43" fontId="37" fillId="0" borderId="12" xfId="0" applyNumberFormat="1" applyFont="1" applyFill="1" applyBorder="1" applyAlignment="1">
      <alignment horizontal="right" vertical="center" wrapText="1"/>
    </xf>
    <xf numFmtId="2" fontId="39" fillId="0" borderId="12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justify" vertical="center" wrapText="1"/>
    </xf>
    <xf numFmtId="41" fontId="39" fillId="0" borderId="12" xfId="0" applyNumberFormat="1" applyFont="1" applyFill="1" applyBorder="1" applyAlignment="1">
      <alignment horizontal="right" vertical="center" wrapText="1"/>
    </xf>
    <xf numFmtId="43" fontId="39" fillId="0" borderId="12" xfId="0" applyNumberFormat="1" applyFont="1" applyFill="1" applyBorder="1" applyAlignment="1">
      <alignment horizontal="right" vertical="center" wrapText="1"/>
    </xf>
    <xf numFmtId="9" fontId="40" fillId="0" borderId="0" xfId="0" applyNumberFormat="1" applyFont="1" applyFill="1" applyAlignment="1">
      <alignment vertical="center"/>
    </xf>
    <xf numFmtId="0" fontId="37" fillId="0" borderId="1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center" vertical="top" wrapText="1"/>
    </xf>
    <xf numFmtId="10" fontId="40" fillId="0" borderId="0" xfId="0" applyNumberFormat="1" applyFont="1" applyFill="1" applyAlignment="1">
      <alignment vertical="center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 quotePrefix="1">
      <alignment horizontal="center" vertical="center"/>
    </xf>
    <xf numFmtId="0" fontId="37" fillId="25" borderId="12" xfId="0" applyFont="1" applyFill="1" applyBorder="1" applyAlignment="1" quotePrefix="1">
      <alignment horizontal="center" vertical="center" wrapText="1"/>
    </xf>
    <xf numFmtId="0" fontId="37" fillId="25" borderId="15" xfId="0" applyFont="1" applyFill="1" applyBorder="1" applyAlignment="1" quotePrefix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Alignment="1">
      <alignment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37" fillId="24" borderId="10" xfId="0" applyFont="1" applyFill="1" applyBorder="1" applyAlignment="1">
      <alignment horizontal="center" vertical="justify"/>
    </xf>
    <xf numFmtId="0" fontId="37" fillId="24" borderId="14" xfId="0" applyFont="1" applyFill="1" applyBorder="1" applyAlignment="1">
      <alignment horizontal="center" vertical="top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 quotePrefix="1">
      <alignment horizontal="center" vertical="justify"/>
    </xf>
    <xf numFmtId="0" fontId="37" fillId="24" borderId="15" xfId="0" applyFont="1" applyFill="1" applyBorder="1" applyAlignment="1" quotePrefix="1">
      <alignment horizontal="center" vertical="top" wrapText="1"/>
    </xf>
    <xf numFmtId="4" fontId="39" fillId="0" borderId="0" xfId="0" applyNumberFormat="1" applyFont="1" applyFill="1" applyBorder="1" applyAlignment="1">
      <alignment horizontal="center" vertical="top" wrapText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7" fillId="25" borderId="10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vertical="center"/>
    </xf>
    <xf numFmtId="0" fontId="37" fillId="24" borderId="18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เครื่องหมายจุลภาค 2" xfId="79"/>
    <cellStyle name="Comma" xfId="80"/>
    <cellStyle name="Comma [0]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 3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Currency" xfId="92"/>
    <cellStyle name="Currency [0]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G16"/>
  <sheetViews>
    <sheetView zoomScalePageLayoutView="0" workbookViewId="0" topLeftCell="A1">
      <selection activeCell="P14" sqref="P14"/>
    </sheetView>
  </sheetViews>
  <sheetFormatPr defaultColWidth="13.00390625" defaultRowHeight="12.75"/>
  <cols>
    <col min="1" max="1" width="25.28125" style="38" customWidth="1"/>
    <col min="2" max="2" width="17.28125" style="2" customWidth="1"/>
    <col min="3" max="3" width="14.00390625" style="2" hidden="1" customWidth="1"/>
    <col min="4" max="4" width="18.8515625" style="2" customWidth="1"/>
    <col min="5" max="5" width="14.00390625" style="2" customWidth="1"/>
    <col min="6" max="6" width="18.57421875" style="2" customWidth="1"/>
    <col min="7" max="7" width="13.00390625" style="2" customWidth="1"/>
    <col min="8" max="8" width="13.140625" style="2" customWidth="1"/>
    <col min="9" max="12" width="12.57421875" style="2" hidden="1" customWidth="1"/>
    <col min="13" max="13" width="21.57421875" style="9" customWidth="1"/>
    <col min="14" max="15" width="18.57421875" style="9" customWidth="1"/>
    <col min="16" max="16" width="16.00390625" style="9" customWidth="1"/>
    <col min="17" max="20" width="16.421875" style="9" bestFit="1" customWidth="1"/>
    <col min="21" max="21" width="16.7109375" style="9" customWidth="1"/>
    <col min="22" max="22" width="16.421875" style="2" bestFit="1" customWidth="1"/>
    <col min="23" max="23" width="21.28125" style="2" customWidth="1"/>
    <col min="24" max="16384" width="13.00390625" style="2" customWidth="1"/>
  </cols>
  <sheetData>
    <row r="1" spans="1:12" ht="29.2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ht="28.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N2" s="4"/>
    </row>
    <row r="3" spans="1:12" ht="24" customHeight="1">
      <c r="A3" s="35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1" s="10" customFormat="1" ht="21.75" customHeight="1">
      <c r="A4" s="64" t="s">
        <v>0</v>
      </c>
      <c r="B4" s="59" t="s">
        <v>35</v>
      </c>
      <c r="C4" s="66"/>
      <c r="D4" s="66"/>
      <c r="E4" s="66"/>
      <c r="F4" s="66"/>
      <c r="G4" s="66"/>
      <c r="H4" s="60"/>
      <c r="I4" s="59" t="s">
        <v>41</v>
      </c>
      <c r="J4" s="60"/>
      <c r="K4" s="59" t="s">
        <v>5</v>
      </c>
      <c r="L4" s="60"/>
      <c r="M4" s="3"/>
      <c r="N4" s="3"/>
      <c r="O4" s="3"/>
      <c r="P4" s="3"/>
      <c r="Q4" s="3"/>
      <c r="R4" s="3"/>
      <c r="S4" s="3"/>
      <c r="T4" s="3"/>
      <c r="U4" s="3"/>
    </row>
    <row r="5" spans="1:33" s="10" customFormat="1" ht="39.75" customHeight="1">
      <c r="A5" s="65"/>
      <c r="B5" s="44" t="s">
        <v>36</v>
      </c>
      <c r="C5" s="44" t="s">
        <v>8</v>
      </c>
      <c r="D5" s="11" t="s">
        <v>9</v>
      </c>
      <c r="E5" s="45" t="s">
        <v>10</v>
      </c>
      <c r="F5" s="11" t="s">
        <v>42</v>
      </c>
      <c r="G5" s="11" t="s">
        <v>2</v>
      </c>
      <c r="H5" s="12" t="s">
        <v>11</v>
      </c>
      <c r="I5" s="11" t="s">
        <v>2</v>
      </c>
      <c r="J5" s="12" t="s">
        <v>43</v>
      </c>
      <c r="K5" s="11" t="s">
        <v>2</v>
      </c>
      <c r="L5" s="12" t="s">
        <v>43</v>
      </c>
      <c r="M5" s="9"/>
      <c r="N5" s="9"/>
      <c r="O5" s="9"/>
      <c r="P5" s="9"/>
      <c r="Q5" s="9"/>
      <c r="R5" s="9"/>
      <c r="S5" s="9"/>
      <c r="T5" s="9"/>
      <c r="U5" s="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0" customFormat="1" ht="24" customHeight="1">
      <c r="A6" s="46"/>
      <c r="B6" s="47" t="s">
        <v>13</v>
      </c>
      <c r="C6" s="47"/>
      <c r="D6" s="13" t="s">
        <v>14</v>
      </c>
      <c r="E6" s="48" t="s">
        <v>15</v>
      </c>
      <c r="F6" s="13" t="s">
        <v>44</v>
      </c>
      <c r="G6" s="13" t="s">
        <v>16</v>
      </c>
      <c r="H6" s="13" t="s">
        <v>45</v>
      </c>
      <c r="I6" s="13" t="s">
        <v>17</v>
      </c>
      <c r="J6" s="13" t="s">
        <v>18</v>
      </c>
      <c r="K6" s="13" t="s">
        <v>19</v>
      </c>
      <c r="L6" s="14" t="s">
        <v>20</v>
      </c>
      <c r="M6" s="9"/>
      <c r="N6" s="4"/>
      <c r="O6" s="9"/>
      <c r="P6" s="9"/>
      <c r="Q6" s="9"/>
      <c r="R6" s="9"/>
      <c r="S6" s="9"/>
      <c r="T6" s="9"/>
      <c r="U6" s="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8.5" customHeight="1">
      <c r="A7" s="15" t="s">
        <v>1</v>
      </c>
      <c r="B7" s="16">
        <v>917531700</v>
      </c>
      <c r="C7" s="16">
        <v>0</v>
      </c>
      <c r="D7" s="16">
        <v>663762100</v>
      </c>
      <c r="E7" s="17">
        <v>72.34214360114207</v>
      </c>
      <c r="F7" s="17">
        <v>523392820.15000004</v>
      </c>
      <c r="G7" s="17">
        <v>57.04356810233369</v>
      </c>
      <c r="H7" s="17">
        <v>-15.298575498808383</v>
      </c>
      <c r="I7" s="17"/>
      <c r="J7" s="17">
        <f aca="true" t="shared" si="0" ref="J7:J13">G7-I7</f>
        <v>57.04356810233369</v>
      </c>
      <c r="K7" s="17"/>
      <c r="L7" s="17">
        <f aca="true" t="shared" si="1" ref="L7:L15">G7-K7</f>
        <v>57.04356810233369</v>
      </c>
      <c r="M7" s="3"/>
      <c r="N7" s="7"/>
      <c r="O7" s="40"/>
      <c r="P7" s="1"/>
      <c r="Q7" s="3"/>
      <c r="R7" s="3"/>
      <c r="S7" s="3"/>
      <c r="T7" s="3"/>
      <c r="U7" s="3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8.5" customHeight="1">
      <c r="A8" s="15" t="s">
        <v>21</v>
      </c>
      <c r="B8" s="16">
        <v>547047600</v>
      </c>
      <c r="C8" s="16">
        <v>0</v>
      </c>
      <c r="D8" s="16">
        <v>370455200</v>
      </c>
      <c r="E8" s="17">
        <v>67.7190065361771</v>
      </c>
      <c r="F8" s="17">
        <v>303502535.01</v>
      </c>
      <c r="G8" s="17">
        <v>55.48009624939402</v>
      </c>
      <c r="H8" s="17">
        <v>-12.238910286783081</v>
      </c>
      <c r="I8" s="17"/>
      <c r="J8" s="19">
        <f>+G8-I8</f>
        <v>55.48009624939402</v>
      </c>
      <c r="K8" s="17"/>
      <c r="L8" s="19">
        <f t="shared" si="1"/>
        <v>55.48009624939402</v>
      </c>
      <c r="M8" s="3"/>
      <c r="O8" s="2"/>
      <c r="P8" s="1"/>
      <c r="Q8" s="3"/>
      <c r="R8" s="3"/>
      <c r="S8" s="3"/>
      <c r="T8" s="3"/>
      <c r="U8" s="3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7" customHeight="1">
      <c r="A9" s="15" t="s">
        <v>46</v>
      </c>
      <c r="B9" s="16">
        <v>329876700</v>
      </c>
      <c r="C9" s="16">
        <v>0</v>
      </c>
      <c r="D9" s="16">
        <v>253165500</v>
      </c>
      <c r="E9" s="17">
        <v>76.74549308878136</v>
      </c>
      <c r="F9" s="17">
        <v>180523076.22</v>
      </c>
      <c r="G9" s="17">
        <v>54.7244095202844</v>
      </c>
      <c r="H9" s="17">
        <v>-22.021083568496962</v>
      </c>
      <c r="I9" s="18"/>
      <c r="J9" s="19">
        <f>+G9-I9</f>
        <v>54.7244095202844</v>
      </c>
      <c r="K9" s="22"/>
      <c r="L9" s="19">
        <f t="shared" si="1"/>
        <v>54.7244095202844</v>
      </c>
      <c r="M9" s="1"/>
      <c r="O9" s="4"/>
      <c r="P9" s="4"/>
      <c r="Q9" s="5"/>
      <c r="R9" s="5"/>
      <c r="S9" s="3"/>
      <c r="T9" s="3"/>
      <c r="U9" s="3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7" customHeight="1">
      <c r="A10" s="23" t="s">
        <v>22</v>
      </c>
      <c r="B10" s="20">
        <v>145466600</v>
      </c>
      <c r="C10" s="20">
        <v>0</v>
      </c>
      <c r="D10" s="20">
        <v>107582200</v>
      </c>
      <c r="E10" s="18">
        <v>73.95663334401162</v>
      </c>
      <c r="F10" s="18">
        <v>85759391.97</v>
      </c>
      <c r="G10" s="17">
        <v>58.954696108934975</v>
      </c>
      <c r="H10" s="18">
        <v>-15.001937235076646</v>
      </c>
      <c r="I10" s="18"/>
      <c r="J10" s="19">
        <f>+G10-I10</f>
        <v>58.954696108934975</v>
      </c>
      <c r="K10" s="22"/>
      <c r="L10" s="19">
        <f t="shared" si="1"/>
        <v>58.954696108934975</v>
      </c>
      <c r="M10" s="2"/>
      <c r="O10" s="4"/>
      <c r="P10" s="4"/>
      <c r="Q10" s="6"/>
      <c r="R10" s="6"/>
      <c r="S10" s="6"/>
      <c r="T10" s="3"/>
      <c r="U10" s="3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19" ht="27" customHeight="1">
      <c r="A11" s="23" t="s">
        <v>23</v>
      </c>
      <c r="B11" s="20">
        <v>138337300</v>
      </c>
      <c r="C11" s="20">
        <v>0</v>
      </c>
      <c r="D11" s="20">
        <v>112658100</v>
      </c>
      <c r="E11" s="18">
        <v>81.437255172683</v>
      </c>
      <c r="F11" s="25">
        <v>73761995</v>
      </c>
      <c r="G11" s="21">
        <v>53.320395150114976</v>
      </c>
      <c r="H11" s="18">
        <v>-28.11686002256802</v>
      </c>
      <c r="I11" s="18"/>
      <c r="J11" s="19">
        <f>+G11-I11</f>
        <v>53.320395150114976</v>
      </c>
      <c r="K11" s="22"/>
      <c r="L11" s="19">
        <f t="shared" si="1"/>
        <v>53.320395150114976</v>
      </c>
      <c r="M11" s="1"/>
      <c r="O11" s="7"/>
      <c r="P11" s="6"/>
      <c r="Q11" s="6"/>
      <c r="R11" s="6"/>
      <c r="S11" s="6"/>
    </row>
    <row r="12" spans="1:19" ht="27" customHeight="1">
      <c r="A12" s="23" t="s">
        <v>24</v>
      </c>
      <c r="B12" s="20">
        <v>1000000</v>
      </c>
      <c r="C12" s="20">
        <v>0</v>
      </c>
      <c r="D12" s="20">
        <v>1000000</v>
      </c>
      <c r="E12" s="18">
        <v>100</v>
      </c>
      <c r="F12" s="25">
        <v>1000000</v>
      </c>
      <c r="G12" s="21">
        <v>100</v>
      </c>
      <c r="H12" s="18">
        <v>0</v>
      </c>
      <c r="I12" s="18"/>
      <c r="J12" s="19">
        <f t="shared" si="0"/>
        <v>100</v>
      </c>
      <c r="K12" s="22"/>
      <c r="L12" s="19">
        <f t="shared" si="1"/>
        <v>100</v>
      </c>
      <c r="Q12" s="6"/>
      <c r="R12" s="6"/>
      <c r="S12" s="6"/>
    </row>
    <row r="13" spans="1:14" ht="27" customHeight="1">
      <c r="A13" s="23" t="s">
        <v>25</v>
      </c>
      <c r="B13" s="20">
        <v>45072800</v>
      </c>
      <c r="C13" s="20">
        <v>0</v>
      </c>
      <c r="D13" s="20">
        <v>31925200</v>
      </c>
      <c r="E13" s="18">
        <v>70.83030120161162</v>
      </c>
      <c r="F13" s="18">
        <v>20001689.25</v>
      </c>
      <c r="G13" s="17">
        <v>44.37640716795939</v>
      </c>
      <c r="H13" s="18">
        <v>-26.453894033652226</v>
      </c>
      <c r="I13" s="18"/>
      <c r="J13" s="19">
        <f t="shared" si="0"/>
        <v>44.37640716795939</v>
      </c>
      <c r="K13" s="22"/>
      <c r="L13" s="19">
        <f t="shared" si="1"/>
        <v>44.37640716795939</v>
      </c>
      <c r="M13" s="1"/>
      <c r="N13" s="26"/>
    </row>
    <row r="14" spans="1:33" ht="75" customHeight="1">
      <c r="A14" s="27" t="s">
        <v>47</v>
      </c>
      <c r="B14" s="16">
        <v>3000000</v>
      </c>
      <c r="C14" s="16">
        <v>0</v>
      </c>
      <c r="D14" s="16">
        <v>2534000</v>
      </c>
      <c r="E14" s="17">
        <v>84.46666666666667</v>
      </c>
      <c r="F14" s="16">
        <v>1759808.92</v>
      </c>
      <c r="G14" s="21">
        <v>58.66029733333333</v>
      </c>
      <c r="H14" s="17">
        <v>-25.806369333333336</v>
      </c>
      <c r="I14" s="18"/>
      <c r="J14" s="19">
        <f>+G14-I14</f>
        <v>58.66029733333333</v>
      </c>
      <c r="K14" s="22"/>
      <c r="L14" s="19">
        <f t="shared" si="1"/>
        <v>58.66029733333333</v>
      </c>
      <c r="M14" s="1"/>
      <c r="N14" s="4"/>
      <c r="O14" s="4"/>
      <c r="P14" s="4"/>
      <c r="Q14" s="5"/>
      <c r="R14" s="5"/>
      <c r="S14" s="3"/>
      <c r="T14" s="3"/>
      <c r="U14" s="3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37.5" customHeight="1">
      <c r="A15" s="27" t="s">
        <v>26</v>
      </c>
      <c r="B15" s="16">
        <v>37607400</v>
      </c>
      <c r="C15" s="16">
        <v>0</v>
      </c>
      <c r="D15" s="16">
        <v>37607400</v>
      </c>
      <c r="E15" s="17">
        <v>100</v>
      </c>
      <c r="F15" s="21">
        <v>37607400</v>
      </c>
      <c r="G15" s="21">
        <v>100</v>
      </c>
      <c r="H15" s="17">
        <v>0</v>
      </c>
      <c r="I15" s="18"/>
      <c r="J15" s="19">
        <f>+G15-I15</f>
        <v>100</v>
      </c>
      <c r="K15" s="22"/>
      <c r="L15" s="19">
        <f t="shared" si="1"/>
        <v>100</v>
      </c>
      <c r="M15" s="2"/>
      <c r="N15" s="4"/>
      <c r="O15" s="4"/>
      <c r="P15" s="4"/>
      <c r="Q15" s="6"/>
      <c r="R15" s="6"/>
      <c r="S15" s="6"/>
      <c r="T15" s="3"/>
      <c r="U15" s="3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14" ht="27" customHeight="1">
      <c r="B16" s="43"/>
      <c r="C16" s="43"/>
      <c r="D16" s="28"/>
      <c r="E16" s="28"/>
      <c r="F16" s="49"/>
      <c r="G16" s="28"/>
      <c r="H16" s="28"/>
      <c r="I16" s="29"/>
      <c r="J16" s="28"/>
      <c r="K16" s="28"/>
      <c r="L16" s="28"/>
      <c r="M16" s="1"/>
      <c r="N16" s="30"/>
    </row>
  </sheetData>
  <sheetProtection/>
  <mergeCells count="6">
    <mergeCell ref="A1:L1"/>
    <mergeCell ref="A2:L2"/>
    <mergeCell ref="A4:A5"/>
    <mergeCell ref="B4:H4"/>
    <mergeCell ref="I4:J4"/>
    <mergeCell ref="K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9"/>
  <sheetViews>
    <sheetView tabSelected="1" view="pageBreakPreview" zoomScale="85" zoomScaleSheetLayoutView="85" zoomScalePageLayoutView="0" workbookViewId="0" topLeftCell="A1">
      <selection activeCell="D23" sqref="D23"/>
    </sheetView>
  </sheetViews>
  <sheetFormatPr defaultColWidth="13.00390625" defaultRowHeight="12.75"/>
  <cols>
    <col min="1" max="1" width="20.421875" style="38" customWidth="1"/>
    <col min="2" max="2" width="14.28125" style="38" customWidth="1"/>
    <col min="3" max="3" width="15.8515625" style="38" hidden="1" customWidth="1"/>
    <col min="4" max="4" width="14.28125" style="38" customWidth="1"/>
    <col min="5" max="5" width="10.28125" style="38" customWidth="1"/>
    <col min="6" max="6" width="16.140625" style="38" customWidth="1"/>
    <col min="7" max="7" width="13.421875" style="38" customWidth="1"/>
    <col min="8" max="8" width="15.140625" style="38" customWidth="1"/>
    <col min="9" max="9" width="15.421875" style="38" customWidth="1"/>
    <col min="10" max="10" width="15.57421875" style="38" customWidth="1"/>
    <col min="11" max="11" width="16.28125" style="38" customWidth="1"/>
    <col min="12" max="12" width="9.7109375" style="2" hidden="1" customWidth="1"/>
    <col min="13" max="13" width="11.28125" style="2" hidden="1" customWidth="1"/>
    <col min="14" max="15" width="10.8515625" style="2" hidden="1" customWidth="1"/>
    <col min="16" max="16384" width="13.00390625" style="2" customWidth="1"/>
  </cols>
  <sheetData>
    <row r="1" spans="1:15" ht="29.2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8.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8"/>
      <c r="M3" s="8"/>
      <c r="N3" s="8"/>
      <c r="O3" s="8"/>
    </row>
    <row r="4" spans="1:15" s="10" customFormat="1" ht="21.75" customHeight="1">
      <c r="A4" s="53" t="s">
        <v>0</v>
      </c>
      <c r="B4" s="56" t="s">
        <v>35</v>
      </c>
      <c r="C4" s="57"/>
      <c r="D4" s="57"/>
      <c r="E4" s="57"/>
      <c r="F4" s="57"/>
      <c r="G4" s="57"/>
      <c r="H4" s="57"/>
      <c r="I4" s="57"/>
      <c r="J4" s="57"/>
      <c r="K4" s="58"/>
      <c r="L4" s="59" t="s">
        <v>5</v>
      </c>
      <c r="M4" s="60"/>
      <c r="N4" s="59" t="s">
        <v>7</v>
      </c>
      <c r="O4" s="60"/>
    </row>
    <row r="5" spans="1:19" s="10" customFormat="1" ht="21.75" customHeight="1">
      <c r="A5" s="54"/>
      <c r="B5" s="53" t="s">
        <v>36</v>
      </c>
      <c r="C5" s="41" t="s">
        <v>8</v>
      </c>
      <c r="D5" s="50" t="s">
        <v>9</v>
      </c>
      <c r="E5" s="50" t="s">
        <v>10</v>
      </c>
      <c r="F5" s="61" t="s">
        <v>37</v>
      </c>
      <c r="G5" s="62"/>
      <c r="H5" s="62"/>
      <c r="I5" s="62"/>
      <c r="J5" s="63"/>
      <c r="K5" s="50" t="s">
        <v>11</v>
      </c>
      <c r="L5" s="11" t="s">
        <v>2</v>
      </c>
      <c r="M5" s="12" t="s">
        <v>12</v>
      </c>
      <c r="N5" s="11" t="s">
        <v>2</v>
      </c>
      <c r="O5" s="12" t="s">
        <v>12</v>
      </c>
      <c r="P5" s="2"/>
      <c r="Q5" s="2"/>
      <c r="R5" s="2"/>
      <c r="S5" s="2"/>
    </row>
    <row r="6" spans="1:19" s="10" customFormat="1" ht="39.75" customHeight="1">
      <c r="A6" s="54"/>
      <c r="B6" s="55"/>
      <c r="C6" s="41"/>
      <c r="D6" s="51"/>
      <c r="E6" s="51"/>
      <c r="F6" s="31" t="s">
        <v>4</v>
      </c>
      <c r="G6" s="31" t="s">
        <v>3</v>
      </c>
      <c r="H6" s="31" t="s">
        <v>27</v>
      </c>
      <c r="I6" s="42" t="s">
        <v>28</v>
      </c>
      <c r="J6" s="42" t="s">
        <v>29</v>
      </c>
      <c r="K6" s="51"/>
      <c r="L6" s="11"/>
      <c r="M6" s="12"/>
      <c r="N6" s="11"/>
      <c r="O6" s="12"/>
      <c r="P6" s="2"/>
      <c r="Q6" s="2"/>
      <c r="R6" s="2"/>
      <c r="S6" s="2"/>
    </row>
    <row r="7" spans="1:19" s="10" customFormat="1" ht="24" customHeight="1">
      <c r="A7" s="55"/>
      <c r="B7" s="32" t="s">
        <v>13</v>
      </c>
      <c r="C7" s="32"/>
      <c r="D7" s="33" t="s">
        <v>14</v>
      </c>
      <c r="E7" s="34" t="s">
        <v>15</v>
      </c>
      <c r="F7" s="33" t="s">
        <v>31</v>
      </c>
      <c r="G7" s="33" t="s">
        <v>16</v>
      </c>
      <c r="H7" s="33" t="s">
        <v>30</v>
      </c>
      <c r="I7" s="33" t="s">
        <v>17</v>
      </c>
      <c r="J7" s="33" t="s">
        <v>32</v>
      </c>
      <c r="K7" s="33" t="s">
        <v>33</v>
      </c>
      <c r="L7" s="13" t="s">
        <v>17</v>
      </c>
      <c r="M7" s="13" t="s">
        <v>18</v>
      </c>
      <c r="N7" s="13" t="s">
        <v>19</v>
      </c>
      <c r="O7" s="14" t="s">
        <v>20</v>
      </c>
      <c r="P7" s="2"/>
      <c r="Q7" s="2"/>
      <c r="R7" s="2"/>
      <c r="S7" s="2"/>
    </row>
    <row r="8" spans="1:19" ht="28.5" customHeight="1">
      <c r="A8" s="15" t="s">
        <v>1</v>
      </c>
      <c r="B8" s="16">
        <v>314328760</v>
      </c>
      <c r="C8" s="16">
        <v>0</v>
      </c>
      <c r="D8" s="16">
        <v>188732090</v>
      </c>
      <c r="E8" s="17">
        <v>60.04289585210084</v>
      </c>
      <c r="F8" s="17">
        <v>139441788.62</v>
      </c>
      <c r="G8" s="17">
        <v>849031.16</v>
      </c>
      <c r="H8" s="17">
        <v>1820058</v>
      </c>
      <c r="I8" s="17">
        <v>142110877.78</v>
      </c>
      <c r="J8" s="21">
        <v>45.21090522547157</v>
      </c>
      <c r="K8" s="17">
        <v>-14.83199062662927</v>
      </c>
      <c r="L8" s="17"/>
      <c r="M8" s="17">
        <f aca="true" t="shared" si="0" ref="M8:M14">J8-L8</f>
        <v>45.21090522547157</v>
      </c>
      <c r="N8" s="17"/>
      <c r="O8" s="17">
        <f aca="true" t="shared" si="1" ref="O8:O18">J8-N8</f>
        <v>45.21090522547157</v>
      </c>
      <c r="P8" s="10"/>
      <c r="Q8" s="10"/>
      <c r="R8" s="10"/>
      <c r="S8" s="10"/>
    </row>
    <row r="9" spans="1:19" ht="28.5" customHeight="1">
      <c r="A9" s="15" t="s">
        <v>21</v>
      </c>
      <c r="B9" s="16">
        <v>53605880</v>
      </c>
      <c r="C9" s="16">
        <v>0</v>
      </c>
      <c r="D9" s="16">
        <v>35737760</v>
      </c>
      <c r="E9" s="17">
        <v>66.66761183661195</v>
      </c>
      <c r="F9" s="21">
        <v>30092988.05</v>
      </c>
      <c r="G9" s="21">
        <v>0</v>
      </c>
      <c r="H9" s="21">
        <v>0</v>
      </c>
      <c r="I9" s="21">
        <v>30092988.05</v>
      </c>
      <c r="J9" s="21">
        <v>56.13747605673109</v>
      </c>
      <c r="K9" s="17">
        <v>-10.530135779880865</v>
      </c>
      <c r="L9" s="17"/>
      <c r="M9" s="19">
        <f>+J9-L9</f>
        <v>56.13747605673109</v>
      </c>
      <c r="N9" s="17"/>
      <c r="O9" s="19">
        <f t="shared" si="1"/>
        <v>56.13747605673109</v>
      </c>
      <c r="P9" s="10"/>
      <c r="Q9" s="10"/>
      <c r="R9" s="10"/>
      <c r="S9" s="10"/>
    </row>
    <row r="10" spans="1:19" ht="37.5" customHeight="1">
      <c r="A10" s="27" t="s">
        <v>39</v>
      </c>
      <c r="B10" s="16">
        <v>206759460</v>
      </c>
      <c r="C10" s="16">
        <v>0</v>
      </c>
      <c r="D10" s="16">
        <v>129587030</v>
      </c>
      <c r="E10" s="17">
        <v>62.67526042097421</v>
      </c>
      <c r="F10" s="21">
        <v>103527409.84</v>
      </c>
      <c r="G10" s="21">
        <v>849031.16</v>
      </c>
      <c r="H10" s="21">
        <v>1820058</v>
      </c>
      <c r="I10" s="21">
        <v>106196499</v>
      </c>
      <c r="J10" s="21">
        <v>51.36234105080367</v>
      </c>
      <c r="K10" s="17">
        <v>-11.31291937017054</v>
      </c>
      <c r="L10" s="18"/>
      <c r="M10" s="19">
        <f>+J10-L10</f>
        <v>51.36234105080367</v>
      </c>
      <c r="N10" s="22"/>
      <c r="O10" s="19">
        <f t="shared" si="1"/>
        <v>51.36234105080367</v>
      </c>
      <c r="P10" s="10"/>
      <c r="Q10" s="10"/>
      <c r="R10" s="10"/>
      <c r="S10" s="10"/>
    </row>
    <row r="11" spans="1:19" ht="27" customHeight="1">
      <c r="A11" s="23" t="s">
        <v>22</v>
      </c>
      <c r="B11" s="20">
        <v>88771400</v>
      </c>
      <c r="C11" s="20">
        <v>0</v>
      </c>
      <c r="D11" s="20">
        <v>45865900</v>
      </c>
      <c r="E11" s="18">
        <v>51.667428924180534</v>
      </c>
      <c r="F11" s="25">
        <v>36836292.41</v>
      </c>
      <c r="G11" s="25">
        <v>358829.52</v>
      </c>
      <c r="H11" s="25">
        <v>108000</v>
      </c>
      <c r="I11" s="25">
        <v>37303121.93</v>
      </c>
      <c r="J11" s="21">
        <v>42.02155416046159</v>
      </c>
      <c r="K11" s="18">
        <v>-9.645874763718943</v>
      </c>
      <c r="L11" s="18"/>
      <c r="M11" s="19">
        <f>+J11-L11</f>
        <v>42.02155416046159</v>
      </c>
      <c r="N11" s="22"/>
      <c r="O11" s="19">
        <f t="shared" si="1"/>
        <v>42.02155416046159</v>
      </c>
      <c r="P11" s="10"/>
      <c r="Q11" s="10"/>
      <c r="R11" s="10"/>
      <c r="S11" s="10"/>
    </row>
    <row r="12" spans="1:15" ht="27" customHeight="1">
      <c r="A12" s="23" t="s">
        <v>23</v>
      </c>
      <c r="B12" s="20">
        <v>10842680</v>
      </c>
      <c r="C12" s="20">
        <v>0</v>
      </c>
      <c r="D12" s="24">
        <v>9222680</v>
      </c>
      <c r="E12" s="25">
        <v>85.05904444288682</v>
      </c>
      <c r="F12" s="25">
        <v>3876446.09</v>
      </c>
      <c r="G12" s="25">
        <v>217852</v>
      </c>
      <c r="H12" s="25">
        <v>109000</v>
      </c>
      <c r="I12" s="25">
        <v>4203298.09</v>
      </c>
      <c r="J12" s="21">
        <v>38.766228367894286</v>
      </c>
      <c r="K12" s="25">
        <v>-46.29281607499253</v>
      </c>
      <c r="L12" s="18"/>
      <c r="M12" s="19">
        <f>+J12-L12</f>
        <v>38.766228367894286</v>
      </c>
      <c r="N12" s="22"/>
      <c r="O12" s="19">
        <f t="shared" si="1"/>
        <v>38.766228367894286</v>
      </c>
    </row>
    <row r="13" spans="1:15" ht="27" customHeight="1">
      <c r="A13" s="23" t="s">
        <v>24</v>
      </c>
      <c r="B13" s="20">
        <v>37303000</v>
      </c>
      <c r="C13" s="20">
        <v>0</v>
      </c>
      <c r="D13" s="20">
        <v>27213900</v>
      </c>
      <c r="E13" s="18">
        <v>72.9536498404954</v>
      </c>
      <c r="F13" s="25">
        <v>35369774.2</v>
      </c>
      <c r="G13" s="25">
        <v>76748</v>
      </c>
      <c r="H13" s="25">
        <v>162000</v>
      </c>
      <c r="I13" s="25">
        <v>35608522.2</v>
      </c>
      <c r="J13" s="21">
        <v>95.45752942122618</v>
      </c>
      <c r="K13" s="18">
        <v>22.503879580730782</v>
      </c>
      <c r="L13" s="18"/>
      <c r="M13" s="19">
        <f t="shared" si="0"/>
        <v>95.45752942122618</v>
      </c>
      <c r="N13" s="22"/>
      <c r="O13" s="19">
        <f t="shared" si="1"/>
        <v>95.45752942122618</v>
      </c>
    </row>
    <row r="14" spans="1:15" ht="27" customHeight="1">
      <c r="A14" s="23" t="s">
        <v>25</v>
      </c>
      <c r="B14" s="20">
        <v>69842380</v>
      </c>
      <c r="C14" s="20">
        <v>0</v>
      </c>
      <c r="D14" s="20">
        <v>47284550</v>
      </c>
      <c r="E14" s="18">
        <v>67.70180225817047</v>
      </c>
      <c r="F14" s="25">
        <v>27444897.14</v>
      </c>
      <c r="G14" s="25">
        <v>195601.64</v>
      </c>
      <c r="H14" s="25">
        <v>1441058</v>
      </c>
      <c r="I14" s="25">
        <v>29081556.78</v>
      </c>
      <c r="J14" s="21">
        <v>41.638839884895106</v>
      </c>
      <c r="K14" s="18">
        <v>-26.06296237327537</v>
      </c>
      <c r="L14" s="18"/>
      <c r="M14" s="19">
        <f t="shared" si="0"/>
        <v>41.638839884895106</v>
      </c>
      <c r="N14" s="22"/>
      <c r="O14" s="19">
        <f t="shared" si="1"/>
        <v>41.638839884895106</v>
      </c>
    </row>
    <row r="15" spans="1:19" ht="57" customHeight="1">
      <c r="A15" s="27" t="s">
        <v>38</v>
      </c>
      <c r="B15" s="16">
        <v>3315500</v>
      </c>
      <c r="C15" s="16">
        <v>0</v>
      </c>
      <c r="D15" s="16">
        <v>2580500</v>
      </c>
      <c r="E15" s="17">
        <v>77.83139797918867</v>
      </c>
      <c r="F15" s="17">
        <v>2360690.73</v>
      </c>
      <c r="G15" s="17">
        <v>0</v>
      </c>
      <c r="H15" s="17">
        <v>0</v>
      </c>
      <c r="I15" s="17">
        <v>2360690.73</v>
      </c>
      <c r="J15" s="21">
        <v>71.20165073141305</v>
      </c>
      <c r="K15" s="17">
        <v>-6.629747247775612</v>
      </c>
      <c r="L15" s="18"/>
      <c r="M15" s="19">
        <f>+J15-L15</f>
        <v>71.20165073141305</v>
      </c>
      <c r="N15" s="22"/>
      <c r="O15" s="19">
        <f>J15-N15</f>
        <v>71.20165073141305</v>
      </c>
      <c r="P15" s="10"/>
      <c r="Q15" s="10"/>
      <c r="R15" s="10"/>
      <c r="S15" s="10"/>
    </row>
    <row r="16" spans="1:19" ht="37.5" customHeight="1">
      <c r="A16" s="27" t="s">
        <v>26</v>
      </c>
      <c r="B16" s="16">
        <v>3560700</v>
      </c>
      <c r="C16" s="16">
        <v>0</v>
      </c>
      <c r="D16" s="16">
        <v>3560700</v>
      </c>
      <c r="E16" s="17">
        <v>100</v>
      </c>
      <c r="F16" s="21">
        <v>3460700</v>
      </c>
      <c r="G16" s="21">
        <v>0</v>
      </c>
      <c r="H16" s="21">
        <v>0</v>
      </c>
      <c r="I16" s="21">
        <v>3460700</v>
      </c>
      <c r="J16" s="21">
        <v>97.1915634566237</v>
      </c>
      <c r="K16" s="17">
        <v>-2.8084365433763026</v>
      </c>
      <c r="L16" s="18"/>
      <c r="M16" s="19">
        <f>+J16-L16</f>
        <v>97.1915634566237</v>
      </c>
      <c r="N16" s="22"/>
      <c r="O16" s="19">
        <f t="shared" si="1"/>
        <v>97.1915634566237</v>
      </c>
      <c r="P16" s="10"/>
      <c r="Q16" s="10"/>
      <c r="R16" s="10"/>
      <c r="S16" s="10"/>
    </row>
    <row r="17" spans="1:19" ht="27.75" customHeight="1">
      <c r="A17" s="27" t="s">
        <v>3</v>
      </c>
      <c r="B17" s="16">
        <v>12504670</v>
      </c>
      <c r="C17" s="16">
        <v>0</v>
      </c>
      <c r="D17" s="16">
        <v>4585500</v>
      </c>
      <c r="E17" s="17">
        <v>36.67029997592899</v>
      </c>
      <c r="F17" s="21"/>
      <c r="G17" s="21"/>
      <c r="H17" s="21"/>
      <c r="I17" s="21"/>
      <c r="J17" s="21"/>
      <c r="K17" s="17"/>
      <c r="L17" s="18"/>
      <c r="M17" s="19">
        <f>+J17-L17</f>
        <v>0</v>
      </c>
      <c r="N17" s="22"/>
      <c r="O17" s="19">
        <f t="shared" si="1"/>
        <v>0</v>
      </c>
      <c r="P17" s="10"/>
      <c r="Q17" s="10"/>
      <c r="R17" s="10"/>
      <c r="S17" s="10"/>
    </row>
    <row r="18" spans="1:19" ht="27.75" customHeight="1">
      <c r="A18" s="27" t="s">
        <v>34</v>
      </c>
      <c r="B18" s="16">
        <v>34582550</v>
      </c>
      <c r="C18" s="16">
        <v>0</v>
      </c>
      <c r="D18" s="16">
        <v>12680600</v>
      </c>
      <c r="E18" s="17">
        <v>36.66762572453448</v>
      </c>
      <c r="F18" s="21"/>
      <c r="G18" s="21"/>
      <c r="H18" s="21"/>
      <c r="I18" s="21"/>
      <c r="J18" s="21"/>
      <c r="K18" s="17"/>
      <c r="L18" s="18"/>
      <c r="M18" s="19">
        <f>+J18-L18</f>
        <v>0</v>
      </c>
      <c r="N18" s="22"/>
      <c r="O18" s="19">
        <f t="shared" si="1"/>
        <v>0</v>
      </c>
      <c r="P18" s="10"/>
      <c r="Q18" s="10"/>
      <c r="R18" s="10"/>
      <c r="S18" s="10"/>
    </row>
    <row r="19" spans="2:15" ht="12" customHeight="1">
      <c r="B19" s="39"/>
      <c r="C19" s="39"/>
      <c r="D19" s="36"/>
      <c r="E19" s="36"/>
      <c r="F19" s="36"/>
      <c r="G19" s="36"/>
      <c r="H19" s="36"/>
      <c r="I19" s="37"/>
      <c r="J19" s="36"/>
      <c r="K19" s="36"/>
      <c r="L19" s="29"/>
      <c r="M19" s="28"/>
      <c r="N19" s="28"/>
      <c r="O19" s="28"/>
    </row>
  </sheetData>
  <sheetProtection/>
  <mergeCells count="11">
    <mergeCell ref="F5:J5"/>
    <mergeCell ref="K5:K6"/>
    <mergeCell ref="A1:O1"/>
    <mergeCell ref="A2:O2"/>
    <mergeCell ref="A4:A7"/>
    <mergeCell ref="B4:K4"/>
    <mergeCell ref="L4:M4"/>
    <mergeCell ref="N4:O4"/>
    <mergeCell ref="B5:B6"/>
    <mergeCell ref="D5:D6"/>
    <mergeCell ref="E5:E6"/>
  </mergeCells>
  <printOptions/>
  <pageMargins left="0.7086614173228347" right="0.7086614173228347" top="0.5511811023622047" bottom="0.7480314960629921" header="0.31496062992125984" footer="0.31496062992125984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2018-06-08T07:26:44Z</cp:lastPrinted>
  <dcterms:created xsi:type="dcterms:W3CDTF">2006-10-04T13:46:47Z</dcterms:created>
  <dcterms:modified xsi:type="dcterms:W3CDTF">2018-06-28T02:25:11Z</dcterms:modified>
  <cp:category/>
  <cp:version/>
  <cp:contentType/>
  <cp:contentStatus/>
</cp:coreProperties>
</file>